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ddoroshenko/Desktop/Vape/Blog/"/>
    </mc:Choice>
  </mc:AlternateContent>
  <xr:revisionPtr revIDLastSave="0" documentId="8_{EB211FC0-DA49-B64B-9705-2E7A08FC368F}" xr6:coauthVersionLast="47" xr6:coauthVersionMax="47" xr10:uidLastSave="{00000000-0000-0000-0000-000000000000}"/>
  <bookViews>
    <workbookView xWindow="0" yWindow="0" windowWidth="28800" windowHeight="18000" xr2:uid="{8ECED4F8-7E4B-9944-BD38-4DACA828ADD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23" i="1" s="1"/>
  <c r="C23" i="1" s="1"/>
  <c r="D23" i="1" s="1"/>
  <c r="E23" i="1" s="1"/>
  <c r="F23" i="1" s="1"/>
  <c r="G23" i="1" s="1"/>
  <c r="H23" i="1" s="1"/>
  <c r="I23" i="1" s="1"/>
  <c r="J23" i="1" s="1"/>
  <c r="K23" i="1" s="1"/>
  <c r="L23" i="1" s="1"/>
  <c r="M23" i="1" s="1"/>
  <c r="B10" i="1"/>
  <c r="B9" i="1"/>
  <c r="B22" i="1" s="1"/>
  <c r="C22" i="1" l="1"/>
  <c r="C24" i="1" s="1"/>
  <c r="B24" i="1"/>
  <c r="D22" i="1" l="1"/>
  <c r="E22" i="1"/>
  <c r="D24" i="1"/>
  <c r="F22" i="1" l="1"/>
  <c r="E24" i="1"/>
  <c r="G22" i="1" l="1"/>
  <c r="F24" i="1"/>
  <c r="H22" i="1" l="1"/>
  <c r="G24" i="1"/>
  <c r="I22" i="1" l="1"/>
  <c r="H24" i="1"/>
  <c r="J22" i="1" l="1"/>
  <c r="I24" i="1"/>
  <c r="K22" i="1" l="1"/>
  <c r="J24" i="1"/>
  <c r="L22" i="1" l="1"/>
  <c r="K24" i="1"/>
  <c r="M22" i="1" l="1"/>
  <c r="M24" i="1" s="1"/>
  <c r="N24" i="1" s="1"/>
  <c r="L24" i="1"/>
</calcChain>
</file>

<file path=xl/sharedStrings.xml><?xml version="1.0" encoding="utf-8"?>
<sst xmlns="http://schemas.openxmlformats.org/spreadsheetml/2006/main" count="19" uniqueCount="16">
  <si>
    <t>Cena uređaja</t>
  </si>
  <si>
    <t>Сena e-tečnosti</t>
  </si>
  <si>
    <t>Сena grejača</t>
  </si>
  <si>
    <t>POD SISTEM</t>
  </si>
  <si>
    <t>JEDNOKRATNA</t>
  </si>
  <si>
    <t>Сena kompleta</t>
  </si>
  <si>
    <t>Zapremina bočice, ml</t>
  </si>
  <si>
    <t>E-tečnosti u kompletu</t>
  </si>
  <si>
    <t>Сena dopune</t>
  </si>
  <si>
    <t>E-tečnosti u dopuni</t>
  </si>
  <si>
    <t>DNEVNA POTROŠNJA, ml</t>
  </si>
  <si>
    <t>Trošak korišćenja po ml (prvih 30ml)</t>
  </si>
  <si>
    <t>Trošak za svaki sledeći ml</t>
  </si>
  <si>
    <t>Trošak korišćenja po ml (prvih 16ml)</t>
  </si>
  <si>
    <t>Ukupan trošak korišćenja/mes</t>
  </si>
  <si>
    <t>RAZLIKA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</si>
</sst>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204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1" fillId="0" borderId="0" xfId="0" applyFont="1" applyAlignment="1">
      <alignment horizontal="center"/>
    </xf>
    <xf numFmtId="3" fontId="0" fillId="0" borderId="0" xfId="0" applyNumberFormat="1"/>
    <xf numFmtId="0" fontId="3" fillId="0" borderId="0" xfId="0" applyFont="1"/>
    <xf numFmtId="3" fontId="4" fillId="0" borderId="0" xfId="0" applyNumberFormat="1" applyFont="1"/>
    <xf numFmtId="3" fontId="3" fillId="0" borderId="0" xfId="0" applyNumberFormat="1" applyFont="1"/>
    <xf numFmtId="9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70092-0A81-EC4C-B6CE-6DE4AD1D5976}">
  <dimension ref="A2:N24"/>
  <sheetViews>
    <sheetView tabSelected="1" workbookViewId="0">
      <selection activeCell="F6" sqref="F6"/>
    </sheetView>
  </sheetViews>
  <sheetFormatPr baseColWidth="10" defaultRowHeight="16" x14ac:dyDescent="0.2"/>
  <cols>
    <col min="1" max="1" width="37.33203125" customWidth="1"/>
    <col min="2" max="2" width="6.83203125" customWidth="1"/>
    <col min="3" max="3" width="9.1640625" bestFit="1" customWidth="1"/>
    <col min="4" max="11" width="6.83203125" customWidth="1"/>
    <col min="12" max="13" width="7.5" bestFit="1" customWidth="1"/>
    <col min="14" max="14" width="8.6640625" customWidth="1"/>
    <col min="15" max="30" width="3.1640625" bestFit="1" customWidth="1"/>
  </cols>
  <sheetData>
    <row r="2" spans="1:2" x14ac:dyDescent="0.2">
      <c r="A2" s="1" t="s">
        <v>10</v>
      </c>
      <c r="B2">
        <v>3</v>
      </c>
    </row>
    <row r="4" spans="1:2" x14ac:dyDescent="0.2">
      <c r="A4" s="1" t="s">
        <v>3</v>
      </c>
    </row>
    <row r="5" spans="1:2" x14ac:dyDescent="0.2">
      <c r="A5" s="2" t="s">
        <v>0</v>
      </c>
      <c r="B5">
        <v>1399</v>
      </c>
    </row>
    <row r="6" spans="1:2" x14ac:dyDescent="0.2">
      <c r="A6" s="2" t="s">
        <v>1</v>
      </c>
      <c r="B6">
        <v>499</v>
      </c>
    </row>
    <row r="7" spans="1:2" x14ac:dyDescent="0.2">
      <c r="A7" s="2" t="s">
        <v>6</v>
      </c>
      <c r="B7">
        <v>10</v>
      </c>
    </row>
    <row r="8" spans="1:2" x14ac:dyDescent="0.2">
      <c r="A8" s="2" t="s">
        <v>2</v>
      </c>
      <c r="B8">
        <v>449</v>
      </c>
    </row>
    <row r="9" spans="1:2" x14ac:dyDescent="0.2">
      <c r="A9" s="2" t="s">
        <v>11</v>
      </c>
      <c r="B9" s="3">
        <f>(B5+3*B6)/30</f>
        <v>96.533333333333331</v>
      </c>
    </row>
    <row r="10" spans="1:2" x14ac:dyDescent="0.2">
      <c r="A10" s="2" t="s">
        <v>12</v>
      </c>
      <c r="B10" s="3">
        <f>(3*B6+B8)/30</f>
        <v>64.86666666666666</v>
      </c>
    </row>
    <row r="12" spans="1:2" x14ac:dyDescent="0.2">
      <c r="A12" s="1" t="s">
        <v>4</v>
      </c>
    </row>
    <row r="13" spans="1:2" x14ac:dyDescent="0.2">
      <c r="A13" s="2" t="s">
        <v>5</v>
      </c>
      <c r="B13">
        <v>2699</v>
      </c>
    </row>
    <row r="14" spans="1:2" x14ac:dyDescent="0.2">
      <c r="A14" s="2" t="s">
        <v>7</v>
      </c>
      <c r="B14">
        <v>16</v>
      </c>
    </row>
    <row r="15" spans="1:2" x14ac:dyDescent="0.2">
      <c r="A15" s="2" t="s">
        <v>8</v>
      </c>
      <c r="B15">
        <v>1599</v>
      </c>
    </row>
    <row r="16" spans="1:2" x14ac:dyDescent="0.2">
      <c r="A16" s="2" t="s">
        <v>9</v>
      </c>
      <c r="B16">
        <v>16</v>
      </c>
    </row>
    <row r="17" spans="1:14" x14ac:dyDescent="0.2">
      <c r="A17" s="2" t="s">
        <v>13</v>
      </c>
      <c r="B17" s="3">
        <f>B13/16</f>
        <v>168.6875</v>
      </c>
    </row>
    <row r="18" spans="1:14" x14ac:dyDescent="0.2">
      <c r="A18" s="2" t="s">
        <v>12</v>
      </c>
      <c r="B18" s="3">
        <f>B15/16</f>
        <v>99.9375</v>
      </c>
    </row>
    <row r="19" spans="1:14" x14ac:dyDescent="0.2">
      <c r="A19" s="1"/>
    </row>
    <row r="21" spans="1:14" x14ac:dyDescent="0.2">
      <c r="A21" s="2" t="s">
        <v>14</v>
      </c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  <c r="H21" s="4">
        <v>7</v>
      </c>
      <c r="I21" s="4">
        <v>8</v>
      </c>
      <c r="J21" s="4">
        <v>9</v>
      </c>
      <c r="K21" s="4">
        <v>10</v>
      </c>
      <c r="L21" s="4">
        <v>11</v>
      </c>
      <c r="M21" s="4">
        <v>12</v>
      </c>
    </row>
    <row r="22" spans="1:14" x14ac:dyDescent="0.2">
      <c r="A22" s="1" t="s">
        <v>3</v>
      </c>
      <c r="B22" s="5">
        <f>30*B2*B9</f>
        <v>8688</v>
      </c>
      <c r="C22" s="5">
        <f>B22+$B$2*30*$B$10</f>
        <v>14526</v>
      </c>
      <c r="D22" s="5">
        <f t="shared" ref="D22:M22" si="0">C22+$B$2*30*$B$10</f>
        <v>20364</v>
      </c>
      <c r="E22" s="5">
        <f t="shared" si="0"/>
        <v>26202</v>
      </c>
      <c r="F22" s="5">
        <f t="shared" si="0"/>
        <v>32040</v>
      </c>
      <c r="G22" s="5">
        <f t="shared" si="0"/>
        <v>37878</v>
      </c>
      <c r="H22" s="5">
        <f t="shared" si="0"/>
        <v>43716</v>
      </c>
      <c r="I22" s="5">
        <f t="shared" si="0"/>
        <v>49554</v>
      </c>
      <c r="J22" s="5">
        <f t="shared" si="0"/>
        <v>55392</v>
      </c>
      <c r="K22" s="5">
        <f t="shared" si="0"/>
        <v>61230</v>
      </c>
      <c r="L22" s="5">
        <f t="shared" si="0"/>
        <v>67068</v>
      </c>
      <c r="M22" s="5">
        <f t="shared" si="0"/>
        <v>72906</v>
      </c>
    </row>
    <row r="23" spans="1:14" x14ac:dyDescent="0.2">
      <c r="A23" s="1" t="s">
        <v>4</v>
      </c>
      <c r="B23" s="5">
        <f>B14*B17+(30*B2-B14)*B18</f>
        <v>10094.375</v>
      </c>
      <c r="C23" s="5">
        <f>B23+$B$2*30*$B$18</f>
        <v>19088.75</v>
      </c>
      <c r="D23" s="5">
        <f t="shared" ref="D23:M23" si="1">C23+$B$2*30*$B$18</f>
        <v>28083.125</v>
      </c>
      <c r="E23" s="5">
        <f t="shared" si="1"/>
        <v>37077.5</v>
      </c>
      <c r="F23" s="5">
        <f t="shared" si="1"/>
        <v>46071.875</v>
      </c>
      <c r="G23" s="5">
        <f t="shared" si="1"/>
        <v>55066.25</v>
      </c>
      <c r="H23" s="5">
        <f t="shared" si="1"/>
        <v>64060.625</v>
      </c>
      <c r="I23" s="5">
        <f t="shared" si="1"/>
        <v>73055</v>
      </c>
      <c r="J23" s="5">
        <f t="shared" si="1"/>
        <v>82049.375</v>
      </c>
      <c r="K23" s="5">
        <f t="shared" si="1"/>
        <v>91043.75</v>
      </c>
      <c r="L23" s="5">
        <f t="shared" si="1"/>
        <v>100038.125</v>
      </c>
      <c r="M23" s="5">
        <f t="shared" si="1"/>
        <v>109032.5</v>
      </c>
    </row>
    <row r="24" spans="1:14" x14ac:dyDescent="0.2">
      <c r="A24" s="6" t="s">
        <v>15</v>
      </c>
      <c r="B24" s="7">
        <f>B22-B23</f>
        <v>-1406.375</v>
      </c>
      <c r="C24" s="7">
        <f t="shared" ref="C24:M24" si="2">C22-C23</f>
        <v>-4562.75</v>
      </c>
      <c r="D24" s="7">
        <f t="shared" si="2"/>
        <v>-7719.125</v>
      </c>
      <c r="E24" s="7">
        <f t="shared" si="2"/>
        <v>-10875.5</v>
      </c>
      <c r="F24" s="7">
        <f t="shared" si="2"/>
        <v>-14031.875</v>
      </c>
      <c r="G24" s="7">
        <f t="shared" si="2"/>
        <v>-17188.25</v>
      </c>
      <c r="H24" s="7">
        <f t="shared" si="2"/>
        <v>-20344.625</v>
      </c>
      <c r="I24" s="7">
        <f t="shared" si="2"/>
        <v>-23501</v>
      </c>
      <c r="J24" s="7">
        <f t="shared" si="2"/>
        <v>-26657.375</v>
      </c>
      <c r="K24" s="7">
        <f t="shared" si="2"/>
        <v>-29813.75</v>
      </c>
      <c r="L24" s="7">
        <f t="shared" si="2"/>
        <v>-32970.125</v>
      </c>
      <c r="M24" s="8">
        <f t="shared" si="2"/>
        <v>-36126.5</v>
      </c>
      <c r="N24" s="9">
        <f>-M24/M22</f>
        <v>0.49552163059281817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Vitalii Doroshenko</dc:creator>
  <cp:lastModifiedBy>Vitalii Doroshenko</cp:lastModifiedBy>
  <dcterms:created xsi:type="dcterms:W3CDTF">2026-07-20T22:13:39Z</dcterms:created>
  <dcterms:modified xsi:type="dcterms:W3CDTF">2026-07-21T04:29:02Z</dcterms:modified>
</cp:coreProperties>
</file>